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BO\uitwerkingen opdrachten\"/>
    </mc:Choice>
  </mc:AlternateContent>
  <bookViews>
    <workbookView xWindow="0" yWindow="0" windowWidth="20610" windowHeight="11640" firstSheet="10" activeTab="14"/>
  </bookViews>
  <sheets>
    <sheet name="winkelpand" sheetId="11" r:id="rId1"/>
    <sheet name="inventaris" sheetId="10" r:id="rId2"/>
    <sheet name="prive" sheetId="15" r:id="rId3"/>
    <sheet name="eigen vermogen" sheetId="6" r:id="rId4"/>
    <sheet name="banklening" sheetId="7" r:id="rId5"/>
    <sheet name="kas" sheetId="2" r:id="rId6"/>
    <sheet name="debiteuren" sheetId="5" r:id="rId7"/>
    <sheet name="crediteuren" sheetId="8" r:id="rId8"/>
    <sheet name="VSB-Bank" sheetId="16" r:id="rId9"/>
    <sheet name="goederen" sheetId="3" r:id="rId10"/>
    <sheet name="Rabo-bank" sheetId="4" r:id="rId11"/>
    <sheet name="algemene kosten" sheetId="14" r:id="rId12"/>
    <sheet name="kostprijs verkopen" sheetId="13" r:id="rId13"/>
    <sheet name="opbrengst verkopen" sheetId="12" r:id="rId14"/>
    <sheet name="kolommenbalans" sheetId="9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9" l="1"/>
  <c r="J27" i="9" l="1"/>
  <c r="I27" i="9"/>
  <c r="H27" i="9"/>
  <c r="G27" i="9"/>
  <c r="F27" i="9"/>
  <c r="E27" i="9"/>
  <c r="D27" i="9"/>
  <c r="C27" i="9"/>
  <c r="F13" i="9" l="1"/>
  <c r="F11" i="9"/>
  <c r="F23" i="9"/>
  <c r="F24" i="9"/>
  <c r="F22" i="9"/>
  <c r="E10" i="9"/>
  <c r="E12" i="9"/>
  <c r="E14" i="9"/>
  <c r="E15" i="9"/>
  <c r="E16" i="9"/>
  <c r="E17" i="9"/>
  <c r="E18" i="9"/>
  <c r="E19" i="9"/>
  <c r="E20" i="9"/>
  <c r="E21" i="9"/>
  <c r="E9" i="9"/>
  <c r="F8" i="9"/>
  <c r="F7" i="9"/>
  <c r="F6" i="9"/>
  <c r="E5" i="9"/>
  <c r="E4" i="9"/>
  <c r="C10" i="5"/>
  <c r="D10" i="5"/>
  <c r="C14" i="2"/>
  <c r="D14" i="2"/>
  <c r="C9" i="7"/>
  <c r="D11" i="16"/>
  <c r="C11" i="16"/>
  <c r="D11" i="15"/>
  <c r="C11" i="15"/>
  <c r="C11" i="13" l="1"/>
  <c r="C11" i="11"/>
  <c r="D11" i="14"/>
  <c r="C11" i="14"/>
  <c r="D11" i="13"/>
  <c r="D11" i="12"/>
  <c r="C11" i="12"/>
  <c r="D9" i="7"/>
  <c r="D15" i="3"/>
  <c r="C15" i="3"/>
  <c r="D10" i="4"/>
  <c r="C10" i="4"/>
  <c r="C11" i="10"/>
  <c r="D11" i="11"/>
  <c r="D11" i="8" l="1"/>
  <c r="C11" i="8"/>
  <c r="D11" i="10" l="1"/>
</calcChain>
</file>

<file path=xl/sharedStrings.xml><?xml version="1.0" encoding="utf-8"?>
<sst xmlns="http://schemas.openxmlformats.org/spreadsheetml/2006/main" count="156" uniqueCount="76">
  <si>
    <t>datum</t>
  </si>
  <si>
    <t>omschrijving</t>
  </si>
  <si>
    <t>debet</t>
  </si>
  <si>
    <t>credit</t>
  </si>
  <si>
    <t>Van balans</t>
  </si>
  <si>
    <t>naam grootboekrekening: Kas</t>
  </si>
  <si>
    <t>totaal</t>
  </si>
  <si>
    <t>rekening</t>
  </si>
  <si>
    <t>kosten</t>
  </si>
  <si>
    <t>opbrengsten</t>
  </si>
  <si>
    <t>proefbalans</t>
  </si>
  <si>
    <t>saldibalans</t>
  </si>
  <si>
    <t>kosten en opbrengsten</t>
  </si>
  <si>
    <t>eindbalans</t>
  </si>
  <si>
    <t>kas</t>
  </si>
  <si>
    <t>debiteuren</t>
  </si>
  <si>
    <t>eigen vermogen</t>
  </si>
  <si>
    <t>crediteuren</t>
  </si>
  <si>
    <t>opbrengst verkopen</t>
  </si>
  <si>
    <t>saldo winst/verlies</t>
  </si>
  <si>
    <t>naam grootboekrekening: 0100 winkelpand</t>
  </si>
  <si>
    <t>naam grootboekrekening: 0200 inventaris</t>
  </si>
  <si>
    <t>naam grootboekrekening: 0550 privé</t>
  </si>
  <si>
    <t>naam grootboekrekening: 0700 eigen vermogen</t>
  </si>
  <si>
    <t>naam grootboekrekening: 0800 banklening</t>
  </si>
  <si>
    <t>naam grootboekrekening: 1300 debiteuren</t>
  </si>
  <si>
    <t>naam grootboekrekening: 1400 crediteuren</t>
  </si>
  <si>
    <t>naam grootboekrekening: 1610 VSB-Bank</t>
  </si>
  <si>
    <t>naam grootboekrekening: 7000 voorraad goederen</t>
  </si>
  <si>
    <t>naam grootboekrekening: 1620 Rabo-bank</t>
  </si>
  <si>
    <t>naam grootboekrekening: 4000 algemene kosten</t>
  </si>
  <si>
    <t>naam grootboekrekening: 8100 kostprijs verkopen</t>
  </si>
  <si>
    <t>naam grootboekrekening: 8300 opbrengst verkopen</t>
  </si>
  <si>
    <t>nummer</t>
  </si>
  <si>
    <t>0100</t>
  </si>
  <si>
    <t>winkelpand</t>
  </si>
  <si>
    <t>0200</t>
  </si>
  <si>
    <t>winkelinventaris</t>
  </si>
  <si>
    <t>0550</t>
  </si>
  <si>
    <t>privé</t>
  </si>
  <si>
    <t>0700</t>
  </si>
  <si>
    <t>0800</t>
  </si>
  <si>
    <t>1000</t>
  </si>
  <si>
    <t>1300</t>
  </si>
  <si>
    <t>1400</t>
  </si>
  <si>
    <t>8100</t>
  </si>
  <si>
    <t>8300</t>
  </si>
  <si>
    <t>hypotheek</t>
  </si>
  <si>
    <t>1100</t>
  </si>
  <si>
    <t>Postbank</t>
  </si>
  <si>
    <t>1200</t>
  </si>
  <si>
    <t>ABN/AMRO-bank</t>
  </si>
  <si>
    <t>7010</t>
  </si>
  <si>
    <t>voorraad fietsen</t>
  </si>
  <si>
    <t>7020</t>
  </si>
  <si>
    <t>voorraad brommers</t>
  </si>
  <si>
    <t>7030</t>
  </si>
  <si>
    <t>voorraad onderdelen</t>
  </si>
  <si>
    <t>8000</t>
  </si>
  <si>
    <t>kostprijsverkopen</t>
  </si>
  <si>
    <t>loonkosten</t>
  </si>
  <si>
    <t>8200</t>
  </si>
  <si>
    <t>verkoopkosten</t>
  </si>
  <si>
    <t>verlizen op verkopen</t>
  </si>
  <si>
    <t>8400</t>
  </si>
  <si>
    <t>verleende kortingen</t>
  </si>
  <si>
    <t>8500</t>
  </si>
  <si>
    <t>8600</t>
  </si>
  <si>
    <t>extra opbrengsten</t>
  </si>
  <si>
    <t>8700</t>
  </si>
  <si>
    <t>ontvangen rente</t>
  </si>
  <si>
    <t>eigen vermogen (oud)</t>
  </si>
  <si>
    <t>saldo winst</t>
  </si>
  <si>
    <t>prive</t>
  </si>
  <si>
    <t>+</t>
  </si>
  <si>
    <t>eigen vermogen (nieuw)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</si>
</sst>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RowHeight="15" x14ac:dyDescent="0.25"/>
  <cols>
    <col min="2" max="2" width="40.140625" bestFit="1" customWidth="1"/>
  </cols>
  <sheetData>
    <row r="1" spans="1:4" x14ac:dyDescent="0.25">
      <c r="B1" s="1" t="s">
        <v>20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>
        <v>243000</v>
      </c>
      <c r="D3" s="3"/>
    </row>
    <row r="4" spans="1:4" x14ac:dyDescent="0.25">
      <c r="A4" s="2"/>
      <c r="B4" s="2"/>
      <c r="C4" s="3"/>
      <c r="D4" s="3"/>
    </row>
    <row r="5" spans="1:4" x14ac:dyDescent="0.25">
      <c r="A5" s="2"/>
      <c r="B5" s="2"/>
      <c r="C5" s="3"/>
      <c r="D5" s="3"/>
    </row>
    <row r="6" spans="1:4" x14ac:dyDescent="0.25">
      <c r="A6" s="2"/>
      <c r="B6" s="2"/>
      <c r="C6" s="3"/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243000</v>
      </c>
      <c r="D11" s="3">
        <f>SUM(D3:D10)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5" sqref="C15:D15"/>
    </sheetView>
  </sheetViews>
  <sheetFormatPr defaultRowHeight="15" x14ac:dyDescent="0.25"/>
  <cols>
    <col min="2" max="2" width="56.85546875" customWidth="1"/>
    <col min="3" max="4" width="10" bestFit="1" customWidth="1"/>
  </cols>
  <sheetData>
    <row r="1" spans="1:4" x14ac:dyDescent="0.25">
      <c r="B1" s="1" t="s">
        <v>28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>
        <v>32123</v>
      </c>
      <c r="D3" s="3"/>
    </row>
    <row r="4" spans="1:4" x14ac:dyDescent="0.25">
      <c r="A4" s="2"/>
      <c r="B4" s="2"/>
      <c r="C4" s="3"/>
      <c r="D4" s="3">
        <v>2132</v>
      </c>
    </row>
    <row r="5" spans="1:4" x14ac:dyDescent="0.25">
      <c r="A5" s="2"/>
      <c r="B5" s="2"/>
      <c r="C5" s="2">
        <v>3120</v>
      </c>
      <c r="D5" s="3"/>
    </row>
    <row r="6" spans="1:4" x14ac:dyDescent="0.25">
      <c r="A6" s="2"/>
      <c r="B6" s="2"/>
      <c r="C6" s="3">
        <v>600</v>
      </c>
      <c r="D6" s="3"/>
    </row>
    <row r="7" spans="1:4" x14ac:dyDescent="0.25">
      <c r="A7" s="2"/>
      <c r="B7" s="2"/>
      <c r="C7" s="3"/>
      <c r="D7" s="3">
        <v>1306</v>
      </c>
    </row>
    <row r="8" spans="1:4" x14ac:dyDescent="0.25">
      <c r="A8" s="2"/>
      <c r="B8" s="2"/>
      <c r="C8" s="3"/>
      <c r="D8" s="3">
        <v>1430</v>
      </c>
    </row>
    <row r="9" spans="1:4" x14ac:dyDescent="0.25">
      <c r="A9" s="2"/>
      <c r="B9" s="2"/>
      <c r="C9" s="3"/>
      <c r="D9" s="3">
        <v>1887</v>
      </c>
    </row>
    <row r="10" spans="1:4" x14ac:dyDescent="0.25">
      <c r="A10" s="2"/>
      <c r="B10" s="2"/>
      <c r="C10" s="3">
        <v>1816</v>
      </c>
      <c r="D10" s="3"/>
    </row>
    <row r="11" spans="1:4" x14ac:dyDescent="0.25">
      <c r="A11" s="2"/>
      <c r="B11" s="2"/>
      <c r="C11" s="3"/>
      <c r="D11" s="3">
        <v>798</v>
      </c>
    </row>
    <row r="12" spans="1:4" x14ac:dyDescent="0.25">
      <c r="A12" s="2"/>
      <c r="B12" s="2"/>
      <c r="C12" s="3"/>
      <c r="D12" s="3">
        <v>3913</v>
      </c>
    </row>
    <row r="13" spans="1:4" x14ac:dyDescent="0.25">
      <c r="A13" s="2"/>
      <c r="B13" s="2"/>
      <c r="C13" s="3"/>
      <c r="D13" s="3">
        <v>198</v>
      </c>
    </row>
    <row r="14" spans="1:4" x14ac:dyDescent="0.25">
      <c r="A14" s="2"/>
      <c r="B14" s="2"/>
      <c r="C14" s="3"/>
      <c r="D14" s="3"/>
    </row>
    <row r="15" spans="1:4" x14ac:dyDescent="0.25">
      <c r="A15" s="2"/>
      <c r="B15" s="2" t="s">
        <v>6</v>
      </c>
      <c r="C15" s="3">
        <f>SUM(C3:C14)</f>
        <v>37659</v>
      </c>
      <c r="D15" s="3">
        <f>SUM(D3:D14)</f>
        <v>11664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:D10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1" t="s">
        <v>29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/>
      <c r="D3" s="3">
        <v>279</v>
      </c>
    </row>
    <row r="4" spans="1:4" x14ac:dyDescent="0.25">
      <c r="A4" s="2"/>
      <c r="B4" s="2"/>
      <c r="C4" s="3"/>
      <c r="D4" s="3">
        <v>5100</v>
      </c>
    </row>
    <row r="5" spans="1:4" x14ac:dyDescent="0.25">
      <c r="A5" s="2"/>
      <c r="B5" s="2"/>
      <c r="C5" s="3"/>
      <c r="D5" s="3">
        <v>1613</v>
      </c>
    </row>
    <row r="6" spans="1:4" x14ac:dyDescent="0.25">
      <c r="A6" s="2"/>
      <c r="B6" s="2"/>
      <c r="C6" s="3">
        <v>1703</v>
      </c>
      <c r="D6" s="3"/>
    </row>
    <row r="7" spans="1:4" x14ac:dyDescent="0.25">
      <c r="A7" s="2"/>
      <c r="B7" s="2"/>
      <c r="C7" s="3"/>
      <c r="D7" s="3">
        <v>3000</v>
      </c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 t="s">
        <v>6</v>
      </c>
      <c r="C10" s="3">
        <f>SUM(C3:C9)</f>
        <v>1703</v>
      </c>
      <c r="D10" s="3">
        <f>SUM(D3:D9)</f>
        <v>9992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2" max="2" width="41.7109375" bestFit="1" customWidth="1"/>
  </cols>
  <sheetData>
    <row r="1" spans="1:4" x14ac:dyDescent="0.25">
      <c r="B1" s="1" t="s">
        <v>30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/>
      <c r="C3" s="3">
        <v>175</v>
      </c>
      <c r="D3" s="3"/>
    </row>
    <row r="4" spans="1:4" x14ac:dyDescent="0.25">
      <c r="A4" s="2"/>
      <c r="B4" s="2"/>
      <c r="C4" s="3">
        <v>650</v>
      </c>
      <c r="D4" s="3"/>
    </row>
    <row r="5" spans="1:4" x14ac:dyDescent="0.25">
      <c r="A5" s="2"/>
      <c r="B5" s="2"/>
      <c r="C5" s="3"/>
      <c r="D5" s="3">
        <v>176</v>
      </c>
    </row>
    <row r="6" spans="1:4" x14ac:dyDescent="0.25">
      <c r="A6" s="2"/>
      <c r="B6" s="2"/>
      <c r="C6" s="3">
        <v>1500</v>
      </c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2325</v>
      </c>
      <c r="D11" s="3">
        <f>SUM(D3:D10)</f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2" max="2" width="43.28515625" bestFit="1" customWidth="1"/>
  </cols>
  <sheetData>
    <row r="1" spans="1:4" x14ac:dyDescent="0.25">
      <c r="B1" s="1" t="s">
        <v>31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/>
      <c r="C3" s="3">
        <v>2132</v>
      </c>
      <c r="D3" s="3"/>
    </row>
    <row r="4" spans="1:4" x14ac:dyDescent="0.25">
      <c r="A4" s="2"/>
      <c r="B4" s="2"/>
      <c r="C4" s="3"/>
      <c r="D4" s="3">
        <v>600</v>
      </c>
    </row>
    <row r="5" spans="1:4" x14ac:dyDescent="0.25">
      <c r="A5" s="2"/>
      <c r="B5" s="2"/>
      <c r="C5" s="3">
        <v>1306</v>
      </c>
      <c r="D5" s="3"/>
    </row>
    <row r="6" spans="1:4" x14ac:dyDescent="0.25">
      <c r="A6" s="2"/>
      <c r="B6" s="2"/>
      <c r="C6" s="3">
        <v>1430</v>
      </c>
      <c r="D6" s="3"/>
    </row>
    <row r="7" spans="1:4" x14ac:dyDescent="0.25">
      <c r="A7" s="2"/>
      <c r="B7" s="2"/>
      <c r="C7" s="3">
        <v>1887</v>
      </c>
      <c r="D7" s="3"/>
    </row>
    <row r="8" spans="1:4" x14ac:dyDescent="0.25">
      <c r="A8" s="2"/>
      <c r="B8" s="2"/>
      <c r="C8" s="3">
        <v>798</v>
      </c>
      <c r="D8" s="3"/>
    </row>
    <row r="9" spans="1:4" x14ac:dyDescent="0.25">
      <c r="A9" s="2"/>
      <c r="B9" s="2"/>
      <c r="C9" s="3">
        <v>3913</v>
      </c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11466</v>
      </c>
      <c r="D11" s="3">
        <f>SUM(D3:D10)</f>
        <v>600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2" max="2" width="43.28515625" bestFit="1" customWidth="1"/>
  </cols>
  <sheetData>
    <row r="1" spans="1:4" x14ac:dyDescent="0.25">
      <c r="B1" s="1" t="s">
        <v>32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/>
      <c r="C3" s="3"/>
      <c r="D3" s="3">
        <v>4506</v>
      </c>
    </row>
    <row r="4" spans="1:4" x14ac:dyDescent="0.25">
      <c r="A4" s="2"/>
      <c r="B4" s="2"/>
      <c r="C4" s="3">
        <v>1230</v>
      </c>
      <c r="D4" s="3"/>
    </row>
    <row r="5" spans="1:4" x14ac:dyDescent="0.25">
      <c r="A5" s="2"/>
      <c r="B5" s="2"/>
      <c r="C5" s="3"/>
      <c r="D5" s="3">
        <v>2812</v>
      </c>
    </row>
    <row r="6" spans="1:4" x14ac:dyDescent="0.25">
      <c r="A6" s="2"/>
      <c r="B6" s="2"/>
      <c r="C6" s="3"/>
      <c r="D6" s="3">
        <v>3012</v>
      </c>
    </row>
    <row r="7" spans="1:4" x14ac:dyDescent="0.25">
      <c r="A7" s="2"/>
      <c r="B7" s="2"/>
      <c r="C7" s="3"/>
      <c r="D7" s="3">
        <v>3912</v>
      </c>
    </row>
    <row r="8" spans="1:4" x14ac:dyDescent="0.25">
      <c r="A8" s="2"/>
      <c r="B8" s="2"/>
      <c r="C8" s="3"/>
      <c r="D8" s="3">
        <v>1500</v>
      </c>
    </row>
    <row r="9" spans="1:4" x14ac:dyDescent="0.25">
      <c r="A9" s="2"/>
      <c r="B9" s="2"/>
      <c r="C9" s="3"/>
      <c r="D9" s="3">
        <v>9003</v>
      </c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1230</v>
      </c>
      <c r="D11" s="3">
        <f>SUM(D3:D10)</f>
        <v>24745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topLeftCell="A4" workbookViewId="0">
      <selection activeCell="L17" sqref="L17"/>
    </sheetView>
  </sheetViews>
  <sheetFormatPr defaultRowHeight="15" x14ac:dyDescent="0.25"/>
  <cols>
    <col min="2" max="2" width="23" bestFit="1" customWidth="1"/>
    <col min="3" max="10" width="12.28515625" bestFit="1" customWidth="1"/>
    <col min="13" max="13" width="10.28515625" bestFit="1" customWidth="1"/>
  </cols>
  <sheetData>
    <row r="2" spans="1:13" x14ac:dyDescent="0.25">
      <c r="C2" s="7" t="s">
        <v>10</v>
      </c>
      <c r="D2" s="7"/>
      <c r="E2" s="7" t="s">
        <v>11</v>
      </c>
      <c r="F2" s="7"/>
      <c r="G2" s="7" t="s">
        <v>12</v>
      </c>
      <c r="H2" s="7"/>
      <c r="I2" s="7" t="s">
        <v>13</v>
      </c>
      <c r="J2" s="7"/>
    </row>
    <row r="3" spans="1:13" x14ac:dyDescent="0.25">
      <c r="A3" t="s">
        <v>33</v>
      </c>
      <c r="B3" s="2" t="s">
        <v>7</v>
      </c>
      <c r="C3" s="4" t="s">
        <v>2</v>
      </c>
      <c r="D3" s="4" t="s">
        <v>3</v>
      </c>
      <c r="E3" s="4" t="s">
        <v>2</v>
      </c>
      <c r="F3" s="4" t="s">
        <v>3</v>
      </c>
      <c r="G3" s="4" t="s">
        <v>8</v>
      </c>
      <c r="H3" s="4" t="s">
        <v>9</v>
      </c>
      <c r="I3" s="4" t="s">
        <v>2</v>
      </c>
      <c r="J3" s="4" t="s">
        <v>3</v>
      </c>
    </row>
    <row r="4" spans="1:13" x14ac:dyDescent="0.25">
      <c r="A4" s="5" t="s">
        <v>34</v>
      </c>
      <c r="B4" s="2" t="s">
        <v>35</v>
      </c>
      <c r="C4" s="3">
        <v>418000</v>
      </c>
      <c r="D4" s="3"/>
      <c r="E4" s="3">
        <f>C4-D4</f>
        <v>418000</v>
      </c>
      <c r="F4" s="3"/>
      <c r="G4" s="3"/>
      <c r="H4" s="3"/>
      <c r="I4" s="3">
        <v>418000</v>
      </c>
      <c r="J4" s="3"/>
    </row>
    <row r="5" spans="1:13" x14ac:dyDescent="0.25">
      <c r="A5" s="5" t="s">
        <v>36</v>
      </c>
      <c r="B5" s="2" t="s">
        <v>37</v>
      </c>
      <c r="C5" s="3">
        <v>127500</v>
      </c>
      <c r="D5" s="3">
        <v>3500</v>
      </c>
      <c r="E5" s="3">
        <f>C5-D5</f>
        <v>124000</v>
      </c>
      <c r="F5" s="3"/>
      <c r="G5" s="3"/>
      <c r="H5" s="3"/>
      <c r="I5" s="3">
        <v>124000</v>
      </c>
      <c r="J5" s="3"/>
    </row>
    <row r="6" spans="1:13" x14ac:dyDescent="0.25">
      <c r="A6" s="5" t="s">
        <v>38</v>
      </c>
      <c r="B6" s="2" t="s">
        <v>39</v>
      </c>
      <c r="C6" s="3"/>
      <c r="D6" s="3">
        <v>800</v>
      </c>
      <c r="E6" s="3"/>
      <c r="F6" s="3">
        <f>D6-C6</f>
        <v>800</v>
      </c>
      <c r="G6" s="3"/>
      <c r="H6" s="3"/>
      <c r="I6" s="3"/>
      <c r="J6" s="3"/>
    </row>
    <row r="7" spans="1:13" x14ac:dyDescent="0.25">
      <c r="A7" s="5" t="s">
        <v>40</v>
      </c>
      <c r="B7" s="2" t="s">
        <v>16</v>
      </c>
      <c r="C7" s="3"/>
      <c r="D7" s="3">
        <v>338307</v>
      </c>
      <c r="E7" s="3"/>
      <c r="F7" s="3">
        <f>D7-C7</f>
        <v>338307</v>
      </c>
      <c r="G7" s="3"/>
      <c r="H7" s="3"/>
      <c r="I7" s="3"/>
      <c r="J7" s="3">
        <v>369399</v>
      </c>
      <c r="L7" s="6"/>
      <c r="M7" s="6"/>
    </row>
    <row r="8" spans="1:13" x14ac:dyDescent="0.25">
      <c r="A8" s="5" t="s">
        <v>41</v>
      </c>
      <c r="B8" s="2" t="s">
        <v>47</v>
      </c>
      <c r="C8" s="3">
        <v>2312</v>
      </c>
      <c r="D8" s="3">
        <v>316206</v>
      </c>
      <c r="E8" s="3"/>
      <c r="F8" s="3">
        <f>D8-C8</f>
        <v>313894</v>
      </c>
      <c r="G8" s="3"/>
      <c r="H8" s="3"/>
      <c r="I8" s="3"/>
      <c r="J8" s="3">
        <v>313894</v>
      </c>
      <c r="L8" s="6"/>
    </row>
    <row r="9" spans="1:13" x14ac:dyDescent="0.25">
      <c r="A9" s="5" t="s">
        <v>42</v>
      </c>
      <c r="B9" s="2" t="s">
        <v>14</v>
      </c>
      <c r="C9" s="3">
        <v>2012</v>
      </c>
      <c r="D9" s="3">
        <v>813</v>
      </c>
      <c r="E9" s="3">
        <f>C9-D9</f>
        <v>1199</v>
      </c>
      <c r="F9" s="3"/>
      <c r="G9" s="3"/>
      <c r="H9" s="3"/>
      <c r="I9" s="3">
        <v>1199</v>
      </c>
      <c r="J9" s="3"/>
    </row>
    <row r="10" spans="1:13" x14ac:dyDescent="0.25">
      <c r="A10" s="5" t="s">
        <v>48</v>
      </c>
      <c r="B10" s="2" t="s">
        <v>49</v>
      </c>
      <c r="C10" s="3">
        <v>109943</v>
      </c>
      <c r="D10" s="3">
        <v>6391</v>
      </c>
      <c r="E10" s="3">
        <f t="shared" ref="E10:E21" si="0">C10-D10</f>
        <v>103552</v>
      </c>
      <c r="F10" s="3"/>
      <c r="G10" s="3"/>
      <c r="H10" s="3"/>
      <c r="I10" s="3">
        <v>103552</v>
      </c>
      <c r="J10" s="3"/>
      <c r="M10" s="6"/>
    </row>
    <row r="11" spans="1:13" x14ac:dyDescent="0.25">
      <c r="A11" s="5" t="s">
        <v>50</v>
      </c>
      <c r="B11" s="2" t="s">
        <v>51</v>
      </c>
      <c r="C11" s="3">
        <v>1221</v>
      </c>
      <c r="D11" s="3">
        <v>2213</v>
      </c>
      <c r="E11" s="3"/>
      <c r="F11" s="3">
        <f>D11-C11</f>
        <v>992</v>
      </c>
      <c r="G11" s="3"/>
      <c r="H11" s="3"/>
      <c r="I11" s="3"/>
      <c r="J11" s="3">
        <v>992</v>
      </c>
    </row>
    <row r="12" spans="1:13" x14ac:dyDescent="0.25">
      <c r="A12" s="5" t="s">
        <v>43</v>
      </c>
      <c r="B12" s="2" t="s">
        <v>15</v>
      </c>
      <c r="C12" s="3">
        <v>23487</v>
      </c>
      <c r="D12" s="3">
        <v>12613</v>
      </c>
      <c r="E12" s="3">
        <f t="shared" si="0"/>
        <v>10874</v>
      </c>
      <c r="F12" s="3"/>
      <c r="G12" s="3"/>
      <c r="H12" s="3"/>
      <c r="I12" s="3">
        <v>10874</v>
      </c>
      <c r="J12" s="3"/>
    </row>
    <row r="13" spans="1:13" x14ac:dyDescent="0.25">
      <c r="A13" s="5" t="s">
        <v>44</v>
      </c>
      <c r="B13" s="2" t="s">
        <v>17</v>
      </c>
      <c r="C13" s="3">
        <v>6842</v>
      </c>
      <c r="D13" s="3">
        <v>23641</v>
      </c>
      <c r="E13" s="3"/>
      <c r="F13" s="3">
        <f>D13-C13</f>
        <v>16799</v>
      </c>
      <c r="G13" s="3"/>
      <c r="H13" s="3"/>
      <c r="I13" s="3"/>
      <c r="J13" s="3">
        <v>16799</v>
      </c>
    </row>
    <row r="14" spans="1:13" x14ac:dyDescent="0.25">
      <c r="A14" s="5" t="s">
        <v>52</v>
      </c>
      <c r="B14" s="2" t="s">
        <v>53</v>
      </c>
      <c r="C14" s="3">
        <v>23950</v>
      </c>
      <c r="D14" s="3">
        <v>6298</v>
      </c>
      <c r="E14" s="3">
        <f t="shared" si="0"/>
        <v>17652</v>
      </c>
      <c r="F14" s="3"/>
      <c r="G14" s="3"/>
      <c r="H14" s="3"/>
      <c r="I14" s="3">
        <v>17652</v>
      </c>
      <c r="J14" s="3"/>
    </row>
    <row r="15" spans="1:13" x14ac:dyDescent="0.25">
      <c r="A15" s="5" t="s">
        <v>54</v>
      </c>
      <c r="B15" s="2" t="s">
        <v>55</v>
      </c>
      <c r="C15" s="3">
        <v>38324</v>
      </c>
      <c r="D15" s="3">
        <v>20613</v>
      </c>
      <c r="E15" s="3">
        <f t="shared" si="0"/>
        <v>17711</v>
      </c>
      <c r="F15" s="3"/>
      <c r="G15" s="3"/>
      <c r="H15" s="3"/>
      <c r="I15" s="3">
        <v>17711</v>
      </c>
      <c r="J15" s="3"/>
    </row>
    <row r="16" spans="1:13" x14ac:dyDescent="0.25">
      <c r="A16" s="5" t="s">
        <v>56</v>
      </c>
      <c r="B16" s="2" t="s">
        <v>57</v>
      </c>
      <c r="C16" s="3">
        <v>16123</v>
      </c>
      <c r="D16" s="3">
        <v>8027</v>
      </c>
      <c r="E16" s="3">
        <f t="shared" si="0"/>
        <v>8096</v>
      </c>
      <c r="F16" s="3"/>
      <c r="G16" s="3"/>
      <c r="H16" s="3"/>
      <c r="I16" s="3">
        <v>8096</v>
      </c>
      <c r="J16" s="3"/>
    </row>
    <row r="17" spans="1:13" x14ac:dyDescent="0.25">
      <c r="A17" s="5" t="s">
        <v>58</v>
      </c>
      <c r="B17" s="2" t="s">
        <v>59</v>
      </c>
      <c r="C17" s="3">
        <v>16342</v>
      </c>
      <c r="D17" s="3">
        <v>2450</v>
      </c>
      <c r="E17" s="3">
        <f t="shared" si="0"/>
        <v>13892</v>
      </c>
      <c r="F17" s="3"/>
      <c r="G17" s="3">
        <v>13892</v>
      </c>
      <c r="H17" s="3"/>
      <c r="I17" s="3"/>
      <c r="J17" s="3"/>
      <c r="L17" s="6"/>
    </row>
    <row r="18" spans="1:13" x14ac:dyDescent="0.25">
      <c r="A18" s="5" t="s">
        <v>45</v>
      </c>
      <c r="B18" s="2" t="s">
        <v>60</v>
      </c>
      <c r="C18" s="3">
        <v>3500</v>
      </c>
      <c r="D18" s="3"/>
      <c r="E18" s="3">
        <f t="shared" si="0"/>
        <v>3500</v>
      </c>
      <c r="F18" s="3"/>
      <c r="G18" s="3">
        <v>3500</v>
      </c>
      <c r="H18" s="3"/>
      <c r="I18" s="3"/>
      <c r="J18" s="3"/>
    </row>
    <row r="19" spans="1:13" x14ac:dyDescent="0.25">
      <c r="A19" s="5" t="s">
        <v>61</v>
      </c>
      <c r="B19" s="2" t="s">
        <v>62</v>
      </c>
      <c r="C19" s="3">
        <v>2945</v>
      </c>
      <c r="D19" s="3"/>
      <c r="E19" s="3">
        <f t="shared" si="0"/>
        <v>2945</v>
      </c>
      <c r="F19" s="3"/>
      <c r="G19" s="3">
        <v>2945</v>
      </c>
      <c r="H19" s="3"/>
      <c r="I19" s="3"/>
      <c r="J19" s="3"/>
      <c r="L19" s="6"/>
    </row>
    <row r="20" spans="1:13" x14ac:dyDescent="0.25">
      <c r="A20" s="5" t="s">
        <v>46</v>
      </c>
      <c r="B20" s="2" t="s">
        <v>63</v>
      </c>
      <c r="C20" s="3">
        <v>873</v>
      </c>
      <c r="D20" s="3"/>
      <c r="E20" s="3">
        <f t="shared" si="0"/>
        <v>873</v>
      </c>
      <c r="F20" s="3"/>
      <c r="G20" s="3">
        <v>873</v>
      </c>
      <c r="H20" s="3"/>
      <c r="I20" s="3"/>
      <c r="J20" s="3"/>
    </row>
    <row r="21" spans="1:13" x14ac:dyDescent="0.25">
      <c r="A21" s="5" t="s">
        <v>64</v>
      </c>
      <c r="B21" s="2" t="s">
        <v>65</v>
      </c>
      <c r="C21" s="3">
        <v>2917</v>
      </c>
      <c r="D21" s="3"/>
      <c r="E21" s="3">
        <f t="shared" si="0"/>
        <v>2917</v>
      </c>
      <c r="F21" s="3"/>
      <c r="G21" s="3">
        <v>2917</v>
      </c>
      <c r="H21" s="3"/>
      <c r="I21" s="3"/>
      <c r="J21" s="3"/>
      <c r="L21" s="6"/>
      <c r="M21" s="6"/>
    </row>
    <row r="22" spans="1:13" x14ac:dyDescent="0.25">
      <c r="A22" s="5" t="s">
        <v>66</v>
      </c>
      <c r="B22" s="2" t="s">
        <v>18</v>
      </c>
      <c r="C22" s="3">
        <v>5795</v>
      </c>
      <c r="D22" s="3">
        <v>57941</v>
      </c>
      <c r="E22" s="3"/>
      <c r="F22" s="3">
        <f>D22-C22</f>
        <v>52146</v>
      </c>
      <c r="G22" s="3"/>
      <c r="H22" s="3">
        <v>52146</v>
      </c>
      <c r="I22" s="3"/>
      <c r="J22" s="3"/>
      <c r="L22" s="6"/>
    </row>
    <row r="23" spans="1:13" x14ac:dyDescent="0.25">
      <c r="A23" s="5" t="s">
        <v>67</v>
      </c>
      <c r="B23" s="2" t="s">
        <v>68</v>
      </c>
      <c r="C23" s="3"/>
      <c r="D23" s="3">
        <v>916</v>
      </c>
      <c r="E23" s="3"/>
      <c r="F23" s="3">
        <f t="shared" ref="F23:F24" si="1">D23-C23</f>
        <v>916</v>
      </c>
      <c r="G23" s="3"/>
      <c r="H23" s="3">
        <v>916</v>
      </c>
      <c r="I23" s="3"/>
      <c r="J23" s="3"/>
      <c r="M23" s="6"/>
    </row>
    <row r="24" spans="1:13" x14ac:dyDescent="0.25">
      <c r="A24" s="5" t="s">
        <v>69</v>
      </c>
      <c r="B24" s="2" t="s">
        <v>70</v>
      </c>
      <c r="C24" s="3"/>
      <c r="D24" s="3">
        <v>1357</v>
      </c>
      <c r="E24" s="3"/>
      <c r="F24" s="3">
        <f t="shared" si="1"/>
        <v>1357</v>
      </c>
      <c r="G24" s="3"/>
      <c r="H24" s="3">
        <v>1357</v>
      </c>
      <c r="I24" s="3"/>
      <c r="J24" s="3"/>
    </row>
    <row r="25" spans="1:13" x14ac:dyDescent="0.25">
      <c r="A25" s="2"/>
      <c r="B25" s="2"/>
      <c r="C25" s="3"/>
      <c r="D25" s="3"/>
      <c r="E25" s="3"/>
      <c r="F25" s="3"/>
      <c r="G25" s="3"/>
      <c r="H25" s="3"/>
      <c r="I25" s="3"/>
      <c r="J25" s="3"/>
    </row>
    <row r="26" spans="1:13" x14ac:dyDescent="0.25">
      <c r="A26" s="2"/>
      <c r="B26" s="2" t="s">
        <v>19</v>
      </c>
      <c r="C26" s="3"/>
      <c r="D26" s="3"/>
      <c r="E26" s="3"/>
      <c r="F26" s="3"/>
      <c r="G26" s="3">
        <v>30292</v>
      </c>
      <c r="H26" s="3"/>
      <c r="I26" s="3"/>
      <c r="J26" s="3"/>
    </row>
    <row r="27" spans="1:13" x14ac:dyDescent="0.25">
      <c r="B27" s="2"/>
      <c r="C27" s="3">
        <f t="shared" ref="C27:J27" si="2">SUM(C4:C26)</f>
        <v>802086</v>
      </c>
      <c r="D27" s="3">
        <f t="shared" si="2"/>
        <v>802086</v>
      </c>
      <c r="E27" s="3">
        <f t="shared" si="2"/>
        <v>725211</v>
      </c>
      <c r="F27" s="3">
        <f t="shared" si="2"/>
        <v>725211</v>
      </c>
      <c r="G27" s="3">
        <f t="shared" si="2"/>
        <v>54419</v>
      </c>
      <c r="H27" s="3">
        <f t="shared" si="2"/>
        <v>54419</v>
      </c>
      <c r="I27" s="3">
        <f t="shared" si="2"/>
        <v>701084</v>
      </c>
      <c r="J27" s="3">
        <f t="shared" si="2"/>
        <v>701084</v>
      </c>
    </row>
    <row r="28" spans="1:13" x14ac:dyDescent="0.25">
      <c r="L28" s="6"/>
    </row>
    <row r="29" spans="1:13" x14ac:dyDescent="0.25">
      <c r="D29" s="9" t="s">
        <v>71</v>
      </c>
      <c r="E29" s="10"/>
      <c r="F29" s="3">
        <v>338307</v>
      </c>
    </row>
    <row r="30" spans="1:13" x14ac:dyDescent="0.25">
      <c r="D30" s="9" t="s">
        <v>72</v>
      </c>
      <c r="E30" s="10"/>
      <c r="F30" s="3">
        <v>30292</v>
      </c>
      <c r="G30" s="8" t="s">
        <v>74</v>
      </c>
    </row>
    <row r="31" spans="1:13" x14ac:dyDescent="0.25">
      <c r="D31" s="9" t="s">
        <v>73</v>
      </c>
      <c r="E31" s="11"/>
      <c r="F31" s="3">
        <v>800</v>
      </c>
      <c r="G31" s="8" t="s">
        <v>74</v>
      </c>
    </row>
    <row r="32" spans="1:13" x14ac:dyDescent="0.25">
      <c r="D32" s="9" t="s">
        <v>75</v>
      </c>
      <c r="E32" s="11"/>
      <c r="F32" s="3">
        <f>+F29+F30+F31</f>
        <v>369399</v>
      </c>
      <c r="G32" s="12"/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1" t="s">
        <v>21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>
        <v>16050</v>
      </c>
      <c r="D3" s="3"/>
    </row>
    <row r="4" spans="1:4" x14ac:dyDescent="0.25">
      <c r="A4" s="2"/>
      <c r="B4" s="2"/>
      <c r="C4" s="3">
        <v>5100</v>
      </c>
      <c r="D4" s="3"/>
    </row>
    <row r="5" spans="1:4" x14ac:dyDescent="0.25">
      <c r="A5" s="2"/>
      <c r="B5" s="2"/>
      <c r="C5" s="3"/>
      <c r="D5" s="3"/>
    </row>
    <row r="6" spans="1:4" x14ac:dyDescent="0.25">
      <c r="A6" s="2"/>
      <c r="B6" s="2"/>
      <c r="C6" s="3"/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21150</v>
      </c>
      <c r="D11" s="3">
        <f>SUM(D3:D10)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1" t="s">
        <v>22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/>
      <c r="C3" s="3">
        <v>2000</v>
      </c>
      <c r="D3" s="3"/>
    </row>
    <row r="4" spans="1:4" x14ac:dyDescent="0.25">
      <c r="A4" s="2"/>
      <c r="B4" s="2"/>
      <c r="C4" s="3">
        <v>250</v>
      </c>
      <c r="D4" s="3"/>
    </row>
    <row r="5" spans="1:4" x14ac:dyDescent="0.25">
      <c r="A5" s="2"/>
      <c r="B5" s="2"/>
      <c r="C5" s="3">
        <v>198</v>
      </c>
      <c r="D5" s="3"/>
    </row>
    <row r="6" spans="1:4" x14ac:dyDescent="0.25">
      <c r="A6" s="2"/>
      <c r="B6" s="2"/>
      <c r="C6" s="3">
        <v>2500</v>
      </c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4948</v>
      </c>
      <c r="D11" s="3">
        <f>SUM(D3:D10)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4" sqref="D4"/>
    </sheetView>
  </sheetViews>
  <sheetFormatPr defaultRowHeight="15" x14ac:dyDescent="0.25"/>
  <cols>
    <col min="2" max="2" width="56.85546875" customWidth="1"/>
    <col min="4" max="4" width="10" bestFit="1" customWidth="1"/>
  </cols>
  <sheetData>
    <row r="1" spans="1:4" x14ac:dyDescent="0.25">
      <c r="B1" s="1" t="s">
        <v>23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/>
      <c r="D3" s="3">
        <v>187667</v>
      </c>
    </row>
    <row r="4" spans="1:4" x14ac:dyDescent="0.25">
      <c r="A4" s="2"/>
      <c r="B4" s="2"/>
      <c r="C4" s="3"/>
      <c r="D4" s="3"/>
    </row>
    <row r="5" spans="1:4" x14ac:dyDescent="0.25">
      <c r="A5" s="2"/>
      <c r="B5" s="2"/>
      <c r="C5" s="3"/>
      <c r="D5" s="3"/>
    </row>
    <row r="6" spans="1:4" x14ac:dyDescent="0.25">
      <c r="A6" s="2"/>
      <c r="B6" s="2"/>
      <c r="C6" s="3"/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/>
      <c r="C11" s="3"/>
      <c r="D11" s="3"/>
    </row>
    <row r="12" spans="1:4" x14ac:dyDescent="0.25">
      <c r="A12" s="2"/>
      <c r="B12" s="2" t="s">
        <v>6</v>
      </c>
      <c r="C12" s="3"/>
      <c r="D1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9" sqref="C9:D9"/>
    </sheetView>
  </sheetViews>
  <sheetFormatPr defaultRowHeight="15" x14ac:dyDescent="0.25"/>
  <cols>
    <col min="2" max="2" width="56.85546875" customWidth="1"/>
    <col min="4" max="4" width="10" bestFit="1" customWidth="1"/>
  </cols>
  <sheetData>
    <row r="1" spans="1:4" x14ac:dyDescent="0.25">
      <c r="B1" s="1" t="s">
        <v>24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/>
      <c r="D3" s="3">
        <v>98000</v>
      </c>
    </row>
    <row r="4" spans="1:4" x14ac:dyDescent="0.25">
      <c r="A4" s="2"/>
      <c r="B4" s="2"/>
      <c r="C4" s="3">
        <v>1500</v>
      </c>
      <c r="D4" s="3"/>
    </row>
    <row r="5" spans="1:4" x14ac:dyDescent="0.25">
      <c r="A5" s="2"/>
      <c r="B5" s="2"/>
      <c r="C5" s="3"/>
      <c r="D5" s="3"/>
    </row>
    <row r="6" spans="1:4" x14ac:dyDescent="0.25">
      <c r="A6" s="2"/>
      <c r="B6" s="2"/>
      <c r="C6" s="3"/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>
        <f>SUM(C3:C8)</f>
        <v>1500</v>
      </c>
      <c r="D9" s="3">
        <f>SUM(D3:D8)</f>
        <v>98000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4" sqref="C14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1" t="s">
        <v>5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>
        <v>9324</v>
      </c>
      <c r="D3" s="3"/>
    </row>
    <row r="4" spans="1:4" x14ac:dyDescent="0.25">
      <c r="A4" s="2"/>
      <c r="B4" s="2"/>
      <c r="C4" s="3"/>
      <c r="D4" s="3">
        <v>175</v>
      </c>
    </row>
    <row r="5" spans="1:4" x14ac:dyDescent="0.25">
      <c r="A5" s="2"/>
      <c r="B5" s="2"/>
      <c r="C5" s="3">
        <v>4506</v>
      </c>
      <c r="D5" s="3"/>
    </row>
    <row r="6" spans="1:4" x14ac:dyDescent="0.25">
      <c r="A6" s="2"/>
      <c r="B6" s="2"/>
      <c r="C6" s="3">
        <v>2812</v>
      </c>
      <c r="D6" s="3"/>
    </row>
    <row r="7" spans="1:4" x14ac:dyDescent="0.25">
      <c r="A7" s="2"/>
      <c r="B7" s="2"/>
      <c r="C7" s="3"/>
      <c r="D7" s="3">
        <v>2000</v>
      </c>
    </row>
    <row r="8" spans="1:4" x14ac:dyDescent="0.25">
      <c r="A8" s="2"/>
      <c r="B8" s="2"/>
      <c r="C8" s="3"/>
      <c r="D8" s="3">
        <v>650</v>
      </c>
    </row>
    <row r="9" spans="1:4" x14ac:dyDescent="0.25">
      <c r="A9" s="2"/>
      <c r="B9" s="2"/>
      <c r="C9" s="3"/>
      <c r="D9" s="3">
        <v>250</v>
      </c>
    </row>
    <row r="10" spans="1:4" x14ac:dyDescent="0.25">
      <c r="A10" s="2"/>
      <c r="B10" s="2"/>
      <c r="C10" s="3">
        <v>391</v>
      </c>
      <c r="D10" s="3"/>
    </row>
    <row r="11" spans="1:4" x14ac:dyDescent="0.25">
      <c r="A11" s="2"/>
      <c r="B11" s="2"/>
      <c r="C11" s="3">
        <v>9003</v>
      </c>
      <c r="D11" s="3"/>
    </row>
    <row r="12" spans="1:4" x14ac:dyDescent="0.25">
      <c r="A12" s="2"/>
      <c r="B12" s="2"/>
      <c r="C12" s="3"/>
      <c r="D12" s="3">
        <v>2500</v>
      </c>
    </row>
    <row r="13" spans="1:4" x14ac:dyDescent="0.25">
      <c r="A13" s="2"/>
      <c r="B13" s="2"/>
      <c r="C13" s="3"/>
      <c r="D13" s="3"/>
    </row>
    <row r="14" spans="1:4" x14ac:dyDescent="0.25">
      <c r="A14" s="2"/>
      <c r="B14" s="2" t="s">
        <v>6</v>
      </c>
      <c r="C14" s="3">
        <f>SUM(C3:C13)</f>
        <v>26036</v>
      </c>
      <c r="D14" s="3">
        <f>SUM(D3:D13)</f>
        <v>5575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:D10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4" x14ac:dyDescent="0.25">
      <c r="B1" s="1" t="s">
        <v>25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>
        <v>18023</v>
      </c>
      <c r="D3" s="3"/>
    </row>
    <row r="4" spans="1:4" x14ac:dyDescent="0.25">
      <c r="A4" s="2"/>
      <c r="B4" s="2"/>
      <c r="C4" s="3"/>
      <c r="D4" s="3">
        <v>1703</v>
      </c>
    </row>
    <row r="5" spans="1:4" x14ac:dyDescent="0.25">
      <c r="A5" s="2"/>
      <c r="B5" s="2"/>
      <c r="C5" s="3">
        <v>3012</v>
      </c>
      <c r="D5" s="3"/>
    </row>
    <row r="6" spans="1:4" x14ac:dyDescent="0.25">
      <c r="A6" s="2"/>
      <c r="B6" s="2"/>
      <c r="C6" s="3"/>
      <c r="D6" s="3">
        <v>1230</v>
      </c>
    </row>
    <row r="7" spans="1:4" x14ac:dyDescent="0.25">
      <c r="A7" s="2"/>
      <c r="B7" s="2"/>
      <c r="C7" s="3"/>
      <c r="D7" s="3">
        <v>13010</v>
      </c>
    </row>
    <row r="8" spans="1:4" x14ac:dyDescent="0.25">
      <c r="A8" s="2"/>
      <c r="B8" s="2"/>
      <c r="C8" s="3">
        <v>1324</v>
      </c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 t="s">
        <v>6</v>
      </c>
      <c r="C10" s="3">
        <f>SUM(C3:C9)</f>
        <v>22359</v>
      </c>
      <c r="D10" s="3">
        <f>SUM(D3:D9)</f>
        <v>15943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3" sqref="D13"/>
    </sheetView>
  </sheetViews>
  <sheetFormatPr defaultRowHeight="15" x14ac:dyDescent="0.25"/>
  <cols>
    <col min="2" max="2" width="56.85546875" customWidth="1"/>
    <col min="4" max="4" width="10" bestFit="1" customWidth="1"/>
  </cols>
  <sheetData>
    <row r="1" spans="1:4" x14ac:dyDescent="0.25">
      <c r="B1" s="1" t="s">
        <v>26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/>
      <c r="D3" s="3">
        <v>18913</v>
      </c>
    </row>
    <row r="4" spans="1:4" x14ac:dyDescent="0.25">
      <c r="A4" s="2"/>
      <c r="B4" s="2"/>
      <c r="C4" s="3">
        <v>1613</v>
      </c>
      <c r="D4" s="3"/>
    </row>
    <row r="5" spans="1:4" x14ac:dyDescent="0.25">
      <c r="A5" s="2"/>
      <c r="B5" s="2"/>
      <c r="C5" s="3">
        <v>2120</v>
      </c>
      <c r="D5" s="3"/>
    </row>
    <row r="6" spans="1:4" x14ac:dyDescent="0.25">
      <c r="A6" s="2"/>
      <c r="B6" s="2"/>
      <c r="C6" s="3"/>
      <c r="D6" s="3">
        <v>3120</v>
      </c>
    </row>
    <row r="7" spans="1:4" x14ac:dyDescent="0.25">
      <c r="A7" s="2"/>
      <c r="B7" s="2"/>
      <c r="C7" s="3"/>
      <c r="D7" s="3">
        <v>1816</v>
      </c>
    </row>
    <row r="8" spans="1:4" x14ac:dyDescent="0.25">
      <c r="A8" s="2"/>
      <c r="B8" s="2"/>
      <c r="C8" s="3">
        <v>3520</v>
      </c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7253</v>
      </c>
      <c r="D11" s="3">
        <f>SUM(D3:D10)</f>
        <v>23849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:D11"/>
    </sheetView>
  </sheetViews>
  <sheetFormatPr defaultRowHeight="15" x14ac:dyDescent="0.25"/>
  <cols>
    <col min="2" max="2" width="56.85546875" customWidth="1"/>
    <col min="4" max="4" width="10" bestFit="1" customWidth="1"/>
  </cols>
  <sheetData>
    <row r="1" spans="1:4" x14ac:dyDescent="0.25">
      <c r="B1" s="1" t="s">
        <v>27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2"/>
      <c r="B3" s="2" t="s">
        <v>4</v>
      </c>
      <c r="C3" s="3">
        <v>1921</v>
      </c>
      <c r="D3" s="3"/>
    </row>
    <row r="4" spans="1:4" x14ac:dyDescent="0.25">
      <c r="A4" s="2"/>
      <c r="B4" s="2"/>
      <c r="C4" s="3"/>
      <c r="D4" s="3">
        <v>2120</v>
      </c>
    </row>
    <row r="5" spans="1:4" x14ac:dyDescent="0.25">
      <c r="A5" s="2"/>
      <c r="B5" s="2"/>
      <c r="C5" s="3">
        <v>1301</v>
      </c>
      <c r="D5" s="3"/>
    </row>
    <row r="6" spans="1:4" x14ac:dyDescent="0.25">
      <c r="A6" s="2"/>
      <c r="B6" s="2"/>
      <c r="C6" s="3"/>
      <c r="D6" s="3">
        <v>3520</v>
      </c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 t="s">
        <v>6</v>
      </c>
      <c r="C11" s="3">
        <f>SUM(C3:C10)</f>
        <v>3222</v>
      </c>
      <c r="D11" s="3">
        <f>SUM(D3:D10)</f>
        <v>5640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winkelpand</vt:lpstr>
      <vt:lpstr>inventaris</vt:lpstr>
      <vt:lpstr>prive</vt:lpstr>
      <vt:lpstr>eigen vermogen</vt:lpstr>
      <vt:lpstr>banklening</vt:lpstr>
      <vt:lpstr>kas</vt:lpstr>
      <vt:lpstr>debiteuren</vt:lpstr>
      <vt:lpstr>crediteuren</vt:lpstr>
      <vt:lpstr>VSB-Bank</vt:lpstr>
      <vt:lpstr>goederen</vt:lpstr>
      <vt:lpstr>Rabo-bank</vt:lpstr>
      <vt:lpstr>algemene kosten</vt:lpstr>
      <vt:lpstr>kostprijs verkopen</vt:lpstr>
      <vt:lpstr>opbrengst verkopen</vt:lpstr>
      <vt:lpstr>kolommenbalans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arjanvan'tland</cp:lastModifiedBy>
  <cp:lastPrinted>2015-10-09T12:16:56Z</cp:lastPrinted>
  <dcterms:created xsi:type="dcterms:W3CDTF">2015-08-30T09:07:39Z</dcterms:created>
  <dcterms:modified xsi:type="dcterms:W3CDTF">2017-12-18T08:04:22Z</dcterms:modified>
</cp:coreProperties>
</file>